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OY\งานนโยบายและแผน\แผนดำเนินงาน\แผนดำเนินงานปี 68\รูปเล่ม\"/>
    </mc:Choice>
  </mc:AlternateContent>
  <xr:revisionPtr revIDLastSave="0" documentId="13_ncr:1_{24317F56-F3C0-4B1C-8AE6-59D35236BD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ผด.01" sheetId="1" r:id="rId1"/>
    <sheet name="Sheet2" sheetId="2" r:id="rId2"/>
    <sheet name="Sheet3" sheetId="3" r:id="rId3"/>
  </sheets>
  <definedNames>
    <definedName name="_xlnm.Print_Titles" localSheetId="0">ผด.01!$1:$1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1" l="1"/>
  <c r="C29" i="1"/>
  <c r="F28" i="1"/>
  <c r="D28" i="1"/>
  <c r="F16" i="1" l="1"/>
  <c r="D16" i="1"/>
  <c r="F22" i="1" l="1"/>
  <c r="D22" i="1"/>
  <c r="F19" i="1"/>
  <c r="D19" i="1"/>
  <c r="F6" i="1"/>
  <c r="D6" i="1"/>
  <c r="D29" i="1" l="1"/>
  <c r="F29" i="1"/>
  <c r="E28" i="1" l="1"/>
  <c r="E2" i="1"/>
  <c r="E3" i="1"/>
  <c r="E4" i="1"/>
  <c r="G22" i="1"/>
  <c r="G3" i="1"/>
  <c r="G2" i="1"/>
  <c r="E8" i="1"/>
  <c r="E19" i="1"/>
  <c r="G21" i="1"/>
  <c r="G20" i="1"/>
  <c r="G8" i="1"/>
  <c r="G4" i="1"/>
  <c r="E26" i="1"/>
  <c r="E16" i="1"/>
  <c r="E22" i="1"/>
  <c r="E10" i="1"/>
  <c r="E14" i="1"/>
  <c r="G16" i="1"/>
  <c r="G23" i="1"/>
  <c r="G29" i="1"/>
  <c r="E29" i="1"/>
  <c r="G28" i="1"/>
  <c r="E17" i="1"/>
  <c r="E15" i="1"/>
  <c r="E13" i="1"/>
  <c r="G6" i="1"/>
  <c r="G10" i="1"/>
  <c r="G15" i="1"/>
  <c r="G12" i="1"/>
  <c r="G18" i="1"/>
  <c r="E6" i="1"/>
  <c r="E27" i="1"/>
  <c r="E25" i="1"/>
  <c r="E23" i="1"/>
  <c r="G25" i="1"/>
  <c r="G13" i="1"/>
  <c r="G7" i="1"/>
  <c r="G11" i="1"/>
  <c r="E5" i="1"/>
  <c r="E21" i="1"/>
  <c r="E18" i="1"/>
  <c r="E20" i="1"/>
  <c r="E12" i="1"/>
  <c r="G24" i="1"/>
  <c r="G9" i="1"/>
  <c r="G19" i="1"/>
  <c r="G26" i="1"/>
  <c r="G27" i="1"/>
  <c r="E24" i="1"/>
  <c r="E11" i="1"/>
  <c r="E9" i="1"/>
  <c r="E7" i="1"/>
  <c r="G17" i="1"/>
  <c r="G14" i="1"/>
</calcChain>
</file>

<file path=xl/sharedStrings.xml><?xml version="1.0" encoding="utf-8"?>
<sst xmlns="http://schemas.openxmlformats.org/spreadsheetml/2006/main" count="83" uniqueCount="63">
  <si>
    <t>ยุทธศาสตร์</t>
  </si>
  <si>
    <t>กลยุทธ์/แนวทางทางพัฒนา</t>
  </si>
  <si>
    <t>แผนงาน</t>
  </si>
  <si>
    <t>โครงการที่ดำเนินการ</t>
  </si>
  <si>
    <t>คิดเป็นร้อยละของโครงการทั้งหมด</t>
  </si>
  <si>
    <t>จำนวนงบประมาณ (บาท)</t>
  </si>
  <si>
    <t>คิดเป็นร้อยละของงบประมาณทั้งหมด</t>
  </si>
  <si>
    <t>หน่วยงานรับผิดชอบหลัก</t>
  </si>
  <si>
    <t>1.3 แผนงานอุตสาหกรรมและการโยธา</t>
  </si>
  <si>
    <t>๓.2 แผนงานการศึกษา</t>
  </si>
  <si>
    <t>๓.3 แผนงานสาธารณสุข</t>
  </si>
  <si>
    <t>๓.4 แผนงานสังคมสงเคราะห์</t>
  </si>
  <si>
    <t>3.5 แผนงานสร้างความเข้มแข็งของชุมชน</t>
  </si>
  <si>
    <t>๓.6 แผนงานการศาสนา วัฒนธรรมและนันทนาการ</t>
  </si>
  <si>
    <t>๓.8 แผนงานงบกลาง</t>
  </si>
  <si>
    <t>๔.๑ แผนงานการรักษาความสงบภายใน</t>
  </si>
  <si>
    <t>๕.1 แผนงานเคหะและชุมชน</t>
  </si>
  <si>
    <t>๕.2 แผนงานการเกษตร</t>
  </si>
  <si>
    <t>๑. การพัฒนาด้านโครงสร้างพื้นฐาน</t>
  </si>
  <si>
    <t>๒. การพัฒนาด้านเศรษฐกิจ การเกษตรปลอดภัย สินค้า ผลิตภัณฑ์และการท่องเที่ยว</t>
  </si>
  <si>
    <t>๓. การพัฒนาด้านคุณภาพชีวิต การศึกษา ศาสนา วัฒนธรรม ประเพณี การกีฬา และนันทนาการ</t>
  </si>
  <si>
    <t>4. การพัฒนาด้านการจัดระเบียบชุมชน สังคม และความปลอดภัย</t>
  </si>
  <si>
    <t>5. การพัฒนาด้านทรัพยากรธรรมชาติและสิ่งแวดล้อม</t>
  </si>
  <si>
    <t>๖.๑ แผนงานบริหารงานทั่วไป</t>
  </si>
  <si>
    <t>6. การพัฒนาด้านการเมือง และการบริหารจัดการบ้านเมืองที่ดีตามหลักธรรมาภิบาล</t>
  </si>
  <si>
    <t>รวม</t>
  </si>
  <si>
    <t>รวมทั้งสิ้น</t>
  </si>
  <si>
    <t>แนวทางที่ ๑ ก่อสร้าง บำรุงรักษาถนน ทางเท้า สะพาน</t>
  </si>
  <si>
    <t>แนวทางที่ ๒ งานสวัสดิการ</t>
  </si>
  <si>
    <t>แนวทางที่ ๖ การสาธารณสุข</t>
  </si>
  <si>
    <t>แนวทางที่ ๓ การป้องกันและบรรเทาสาธารณภัย</t>
  </si>
  <si>
    <t>แนวทางที่ ๓ ส่งเสริมการป้องกันและดูแลทรัพยากรธรรมชาติและสิ่งแวดล้อม</t>
  </si>
  <si>
    <t>กองช่าง</t>
  </si>
  <si>
    <t>กองการศึกษาฯ</t>
  </si>
  <si>
    <t>กองสาธารณสุขฯ</t>
  </si>
  <si>
    <t>กองสวัสดิการสังคม</t>
  </si>
  <si>
    <t>สำนักปลัดฯ และกองการศึกษาฯ</t>
  </si>
  <si>
    <t>แนวทางที่ 2 งานสวัสดิการ</t>
  </si>
  <si>
    <t>สำนักปลัด</t>
  </si>
  <si>
    <t>กองคลัง</t>
  </si>
  <si>
    <t>สำนักปลัด และกองคลัง</t>
  </si>
  <si>
    <t>สำนักปลัด กองช่าง และกองสวัสดิการสังคม</t>
  </si>
  <si>
    <t>1 กอง</t>
  </si>
  <si>
    <t>แนวทางที่ ๔ การส่งเสริมการศึกษา</t>
  </si>
  <si>
    <t>แนวทางที่ 7 การแก้ไขปัญหายาเสพติด</t>
  </si>
  <si>
    <t>แนวทางที่ 8 การเสริมสร้างความเข้มแข็งให้ชุมชน</t>
  </si>
  <si>
    <t>แนวทางที่ ๓ การส่งเสริมกีฬาและนันทนาการ</t>
  </si>
  <si>
    <t>แนวทางที่ ๕ การส่งเสริมและบำรุงรักษา ศาสนา ศิลปะ วัฒนธรรม ประเพณี และภูมิปัญญาท้องถิ่น</t>
  </si>
  <si>
    <t>แนวทางที่ ๑ การจัดระเบียบชุมชนและสังคม</t>
  </si>
  <si>
    <t>แนวทางที่ ๔ การจัดการระบบบำบัดน้ำเสีย ขยะมูลฝอยและสิ่งปฏิกูล</t>
  </si>
  <si>
    <t>แนวทางที่ ๑ การส่งเสริมการมีส่วนร่วมของประชาชนในการพัฒนาท้องถิ่น</t>
  </si>
  <si>
    <t>4 กอง 1 สำนัก</t>
  </si>
  <si>
    <t>1 สำนัก</t>
  </si>
  <si>
    <t>1 กอง 1 สำนัก</t>
  </si>
  <si>
    <t>แนวทางที่ ๔ การปรับปรุงและพัฒนารายได้</t>
  </si>
  <si>
    <t>แนวทางที่ ๕ การพัฒนาศักยภาพของบุคลากร</t>
  </si>
  <si>
    <t>แนวทางที่ ๖ การพัฒนาประสิทธิภาพการให้บริการประชาชน</t>
  </si>
  <si>
    <t>3 กอง 1 สำนัก</t>
  </si>
  <si>
    <t>5 กอง 1 สำนัก</t>
  </si>
  <si>
    <t>๖.3 แผนงานสร้างความเข้มแข็งของชุมชน</t>
  </si>
  <si>
    <t>แนวทางที่ 2 ก่อสร้าง บำรุงรักษาระบบสาธารณูปโภค</t>
  </si>
  <si>
    <t>1.2 แผนงานเคหะและชุมชน</t>
  </si>
  <si>
    <t>สำนักปลัด และกองสาธารณสุขฯ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</si>
</sst>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60" fontId="2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vertical="top"/>
    </xf>
    <xf numFmtId="187" fontId="3" fillId="0" borderId="1" xfId="1" applyNumberFormat="1" applyFont="1" applyBorder="1" applyAlignment="1">
      <alignment horizontal="center" vertical="top" wrapText="1"/>
    </xf>
    <xf numFmtId="187" fontId="2" fillId="0" borderId="1" xfId="1" applyNumberFormat="1" applyFont="1" applyBorder="1" applyAlignment="1">
      <alignment vertical="top"/>
    </xf>
    <xf numFmtId="187" fontId="3" fillId="0" borderId="1" xfId="1" applyNumberFormat="1" applyFont="1" applyBorder="1" applyAlignment="1">
      <alignment vertical="top"/>
    </xf>
    <xf numFmtId="187" fontId="2" fillId="0" borderId="0" xfId="1" applyNumberFormat="1" applyFont="1" applyAlignment="1">
      <alignment vertical="top"/>
    </xf>
    <xf numFmtId="2" fontId="3" fillId="0" borderId="1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1" fontId="2" fillId="0" borderId="0" xfId="0" applyNumberFormat="1" applyFont="1" applyAlignment="1">
      <alignment horizontal="center" vertical="top"/>
    </xf>
    <xf numFmtId="2" fontId="2" fillId="0" borderId="0" xfId="0" applyNumberFormat="1" applyFont="1" applyAlignment="1">
      <alignment vertical="top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vertical="top"/>
    </xf>
    <xf numFmtId="59" fontId="3" fillId="0" borderId="1" xfId="0" applyNumberFormat="1" applyFont="1" applyBorder="1" applyAlignment="1">
      <alignment horizontal="center" vertical="top" wrapText="1"/>
    </xf>
    <xf numFmtId="60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view="pageLayout" topLeftCell="A16" zoomScale="110" zoomScaleNormal="100" zoomScalePageLayoutView="110" workbookViewId="0">
      <selection activeCell="A17" sqref="A17:A18"/>
    </sheetView>
  </sheetViews>
  <sheetFormatPr defaultRowHeight="18" x14ac:dyDescent="0.25"/>
  <cols>
    <col min="1" max="1" width="23.19921875" style="3" customWidth="1"/>
    <col min="2" max="2" width="28.19921875" style="1" customWidth="1"/>
    <col min="3" max="3" width="21.09765625" style="1" customWidth="1"/>
    <col min="4" max="4" width="8.796875" style="24"/>
    <col min="5" max="5" width="8.796875" style="3"/>
    <col min="6" max="6" width="13.296875" style="19" customWidth="1"/>
    <col min="7" max="7" width="8.796875" style="25"/>
    <col min="8" max="8" width="17.09765625" style="3" customWidth="1"/>
    <col min="9" max="16384" width="8.796875" style="3"/>
  </cols>
  <sheetData>
    <row r="1" spans="1:8" s="2" customFormat="1" ht="72" x14ac:dyDescent="0.25">
      <c r="A1" s="5" t="s">
        <v>0</v>
      </c>
      <c r="B1" s="5" t="s">
        <v>1</v>
      </c>
      <c r="C1" s="5" t="s">
        <v>2</v>
      </c>
      <c r="D1" s="21" t="s">
        <v>3</v>
      </c>
      <c r="E1" s="5" t="s">
        <v>4</v>
      </c>
      <c r="F1" s="16" t="s">
        <v>5</v>
      </c>
      <c r="G1" s="20" t="s">
        <v>6</v>
      </c>
      <c r="H1" s="5" t="s">
        <v>7</v>
      </c>
    </row>
    <row r="2" spans="1:8" s="2" customFormat="1" ht="36" x14ac:dyDescent="0.25">
      <c r="A2" s="35" t="s">
        <v>18</v>
      </c>
      <c r="B2" s="14" t="s">
        <v>27</v>
      </c>
      <c r="C2" s="29" t="s">
        <v>8</v>
      </c>
      <c r="D2" s="22">
        <v>21</v>
      </c>
      <c r="E2" s="15">
        <f t="shared" ref="E2:E3" si="0">100*D2/$D$29</f>
        <v>21.428571428571427</v>
      </c>
      <c r="F2" s="17">
        <v>8583000</v>
      </c>
      <c r="G2" s="15">
        <f t="shared" ref="G2:G3" si="1">100*F2/$F$29</f>
        <v>19.834287222432344</v>
      </c>
      <c r="H2" s="7" t="s">
        <v>32</v>
      </c>
    </row>
    <row r="3" spans="1:8" ht="36" x14ac:dyDescent="0.25">
      <c r="A3" s="36"/>
      <c r="B3" s="14" t="s">
        <v>60</v>
      </c>
      <c r="C3" s="29" t="s">
        <v>61</v>
      </c>
      <c r="D3" s="22">
        <v>1</v>
      </c>
      <c r="E3" s="15">
        <f t="shared" si="0"/>
        <v>1.0204081632653061</v>
      </c>
      <c r="F3" s="17">
        <v>1213600</v>
      </c>
      <c r="G3" s="15">
        <f t="shared" si="1"/>
        <v>2.8044845593782934</v>
      </c>
      <c r="H3" s="7" t="s">
        <v>32</v>
      </c>
    </row>
    <row r="4" spans="1:8" s="4" customFormat="1" x14ac:dyDescent="0.35">
      <c r="A4" s="9" t="s">
        <v>25</v>
      </c>
      <c r="B4" s="26">
        <v>2</v>
      </c>
      <c r="C4" s="28">
        <v>2</v>
      </c>
      <c r="D4" s="23">
        <v>22</v>
      </c>
      <c r="E4" s="15">
        <f>100*D4/$D$29</f>
        <v>22.448979591836736</v>
      </c>
      <c r="F4" s="18">
        <v>9796600</v>
      </c>
      <c r="G4" s="27">
        <f>100*F4/$F$29</f>
        <v>22.63877178181064</v>
      </c>
      <c r="H4" s="12" t="s">
        <v>42</v>
      </c>
    </row>
    <row r="5" spans="1:8" ht="54" customHeight="1" x14ac:dyDescent="0.25">
      <c r="A5" s="6" t="s">
        <v>19</v>
      </c>
      <c r="B5" s="6"/>
      <c r="C5" s="6"/>
      <c r="D5" s="22"/>
      <c r="E5" s="15">
        <f>100*D5/$D$29</f>
        <v>0</v>
      </c>
      <c r="F5" s="17"/>
      <c r="G5" s="15"/>
      <c r="H5" s="7"/>
    </row>
    <row r="6" spans="1:8" s="4" customFormat="1" x14ac:dyDescent="0.25">
      <c r="A6" s="9" t="s">
        <v>25</v>
      </c>
      <c r="B6" s="5">
        <v>0</v>
      </c>
      <c r="C6" s="5">
        <v>0</v>
      </c>
      <c r="D6" s="23">
        <f>SUM(D5:D5)</f>
        <v>0</v>
      </c>
      <c r="E6" s="15">
        <f>100*D6/$D$29</f>
        <v>0</v>
      </c>
      <c r="F6" s="18">
        <f>SUM(F5:F5)</f>
        <v>0</v>
      </c>
      <c r="G6" s="15">
        <f>100*F6/$F$29</f>
        <v>0</v>
      </c>
      <c r="H6" s="10"/>
    </row>
    <row r="7" spans="1:8" ht="54" customHeight="1" x14ac:dyDescent="0.25">
      <c r="A7" s="32" t="s">
        <v>20</v>
      </c>
      <c r="B7" s="6" t="s">
        <v>43</v>
      </c>
      <c r="C7" s="8" t="s">
        <v>9</v>
      </c>
      <c r="D7" s="22">
        <v>11</v>
      </c>
      <c r="E7" s="15">
        <f>100*D7/$D$29</f>
        <v>11.224489795918368</v>
      </c>
      <c r="F7" s="17">
        <v>5606449</v>
      </c>
      <c r="G7" s="15">
        <f>100*F7/$F$29</f>
        <v>12.955833597101083</v>
      </c>
      <c r="H7" s="7" t="s">
        <v>33</v>
      </c>
    </row>
    <row r="8" spans="1:8" x14ac:dyDescent="0.25">
      <c r="A8" s="33"/>
      <c r="B8" s="14" t="s">
        <v>29</v>
      </c>
      <c r="C8" s="32" t="s">
        <v>10</v>
      </c>
      <c r="D8" s="22">
        <v>8</v>
      </c>
      <c r="E8" s="15">
        <f>100*D8/$D$29</f>
        <v>8.1632653061224492</v>
      </c>
      <c r="F8" s="17">
        <v>685000</v>
      </c>
      <c r="G8" s="15">
        <f>100*F8/$F$29</f>
        <v>1.5829531337954277</v>
      </c>
      <c r="H8" s="7" t="s">
        <v>34</v>
      </c>
    </row>
    <row r="9" spans="1:8" x14ac:dyDescent="0.35">
      <c r="A9" s="33"/>
      <c r="B9" s="13" t="s">
        <v>44</v>
      </c>
      <c r="C9" s="34"/>
      <c r="D9" s="22">
        <v>2</v>
      </c>
      <c r="E9" s="15">
        <f>100*D9/$D$29</f>
        <v>2.0408163265306123</v>
      </c>
      <c r="F9" s="17">
        <v>55000</v>
      </c>
      <c r="G9" s="15">
        <f>100*F9/$F$29</f>
        <v>0.12709842680109273</v>
      </c>
      <c r="H9" s="7" t="s">
        <v>34</v>
      </c>
    </row>
    <row r="10" spans="1:8" x14ac:dyDescent="0.35">
      <c r="A10" s="33"/>
      <c r="B10" s="13" t="s">
        <v>28</v>
      </c>
      <c r="C10" s="6" t="s">
        <v>11</v>
      </c>
      <c r="D10" s="22">
        <v>2</v>
      </c>
      <c r="E10" s="15">
        <f>100*D10/$D$29</f>
        <v>2.0408163265306123</v>
      </c>
      <c r="F10" s="17">
        <v>190000</v>
      </c>
      <c r="G10" s="15">
        <f>100*F10/$F$29</f>
        <v>0.43906729258559313</v>
      </c>
      <c r="H10" s="7" t="s">
        <v>35</v>
      </c>
    </row>
    <row r="11" spans="1:8" ht="36" x14ac:dyDescent="0.35">
      <c r="A11" s="33"/>
      <c r="B11" s="13" t="s">
        <v>45</v>
      </c>
      <c r="C11" s="30" t="s">
        <v>12</v>
      </c>
      <c r="D11" s="22">
        <v>6</v>
      </c>
      <c r="E11" s="15">
        <f>100*D11/$D$29</f>
        <v>6.1224489795918364</v>
      </c>
      <c r="F11" s="17">
        <v>135000</v>
      </c>
      <c r="G11" s="15">
        <f>100*F11/$F$29</f>
        <v>0.31196886578450034</v>
      </c>
      <c r="H11" s="7" t="s">
        <v>35</v>
      </c>
    </row>
    <row r="12" spans="1:8" ht="42.6" customHeight="1" x14ac:dyDescent="0.25">
      <c r="A12" s="34"/>
      <c r="B12" s="14" t="s">
        <v>46</v>
      </c>
      <c r="C12" s="32" t="s">
        <v>13</v>
      </c>
      <c r="D12" s="22">
        <v>2</v>
      </c>
      <c r="E12" s="15">
        <f>100*D12/$D$29</f>
        <v>2.0408163265306123</v>
      </c>
      <c r="F12" s="17">
        <v>40000</v>
      </c>
      <c r="G12" s="15">
        <f>100*F12/$F$29</f>
        <v>9.2435219491703816E-2</v>
      </c>
      <c r="H12" s="7" t="s">
        <v>33</v>
      </c>
    </row>
    <row r="13" spans="1:8" ht="54" x14ac:dyDescent="0.35">
      <c r="A13" s="33" t="s">
        <v>20</v>
      </c>
      <c r="B13" s="13" t="s">
        <v>47</v>
      </c>
      <c r="C13" s="34"/>
      <c r="D13" s="22">
        <v>10</v>
      </c>
      <c r="E13" s="15">
        <f>100*D13/$D$29</f>
        <v>10.204081632653061</v>
      </c>
      <c r="F13" s="17">
        <v>350000</v>
      </c>
      <c r="G13" s="15">
        <f>100*F13/$F$29</f>
        <v>0.80880817055240839</v>
      </c>
      <c r="H13" s="6" t="s">
        <v>36</v>
      </c>
    </row>
    <row r="14" spans="1:8" ht="18" customHeight="1" x14ac:dyDescent="0.35">
      <c r="A14" s="33"/>
      <c r="B14" s="13" t="s">
        <v>37</v>
      </c>
      <c r="C14" s="32" t="s">
        <v>14</v>
      </c>
      <c r="D14" s="22">
        <v>3</v>
      </c>
      <c r="E14" s="15">
        <f>100*D14/$D$29</f>
        <v>3.0612244897959182</v>
      </c>
      <c r="F14" s="17">
        <v>25318000</v>
      </c>
      <c r="G14" s="15">
        <f>100*F14/$F$29</f>
        <v>58.506872177273927</v>
      </c>
      <c r="H14" s="7" t="s">
        <v>35</v>
      </c>
    </row>
    <row r="15" spans="1:8" x14ac:dyDescent="0.35">
      <c r="A15" s="34"/>
      <c r="B15" s="13" t="s">
        <v>29</v>
      </c>
      <c r="C15" s="34"/>
      <c r="D15" s="22">
        <v>1</v>
      </c>
      <c r="E15" s="15">
        <f>100*D15/$D$29</f>
        <v>1.0204081632653061</v>
      </c>
      <c r="F15" s="17">
        <v>241500</v>
      </c>
      <c r="G15" s="15">
        <f>100*F15/$F$29</f>
        <v>0.55807763768116181</v>
      </c>
      <c r="H15" s="7" t="s">
        <v>34</v>
      </c>
    </row>
    <row r="16" spans="1:8" s="4" customFormat="1" x14ac:dyDescent="0.25">
      <c r="A16" s="9" t="s">
        <v>25</v>
      </c>
      <c r="B16" s="5">
        <v>9</v>
      </c>
      <c r="C16" s="5">
        <v>6</v>
      </c>
      <c r="D16" s="23">
        <f>SUM(D7:D15)</f>
        <v>45</v>
      </c>
      <c r="E16" s="15">
        <f>100*D16/$D$29</f>
        <v>45.918367346938773</v>
      </c>
      <c r="F16" s="18">
        <f>SUM(F7:F15)</f>
        <v>32620949</v>
      </c>
      <c r="G16" s="15">
        <f>100*F16/$F$29</f>
        <v>75.383114521066901</v>
      </c>
      <c r="H16" s="12" t="s">
        <v>51</v>
      </c>
    </row>
    <row r="17" spans="1:8" ht="18" customHeight="1" x14ac:dyDescent="0.25">
      <c r="A17" s="32" t="s">
        <v>21</v>
      </c>
      <c r="B17" s="14" t="s">
        <v>48</v>
      </c>
      <c r="C17" s="37" t="s">
        <v>15</v>
      </c>
      <c r="D17" s="22">
        <v>1</v>
      </c>
      <c r="E17" s="15">
        <f>100*D17/$D$29</f>
        <v>1.0204081632653061</v>
      </c>
      <c r="F17" s="17">
        <v>80000</v>
      </c>
      <c r="G17" s="15">
        <f>100*F17/$F$29</f>
        <v>0.18487043898340763</v>
      </c>
      <c r="H17" s="7" t="s">
        <v>38</v>
      </c>
    </row>
    <row r="18" spans="1:8" ht="36" x14ac:dyDescent="0.25">
      <c r="A18" s="34"/>
      <c r="B18" s="14" t="s">
        <v>30</v>
      </c>
      <c r="C18" s="38"/>
      <c r="D18" s="22">
        <v>3</v>
      </c>
      <c r="E18" s="15">
        <f>100*D18/$D$29</f>
        <v>3.0612244897959182</v>
      </c>
      <c r="F18" s="17">
        <v>375000</v>
      </c>
      <c r="G18" s="15">
        <f>100*F18/$F$29</f>
        <v>0.86658018273472326</v>
      </c>
      <c r="H18" s="7" t="s">
        <v>38</v>
      </c>
    </row>
    <row r="19" spans="1:8" x14ac:dyDescent="0.35">
      <c r="A19" s="11" t="s">
        <v>25</v>
      </c>
      <c r="B19" s="26">
        <v>2</v>
      </c>
      <c r="C19" s="5">
        <v>1</v>
      </c>
      <c r="D19" s="23">
        <f>SUM(D17:D18)</f>
        <v>4</v>
      </c>
      <c r="E19" s="27">
        <f>100*D19/$D$29</f>
        <v>4.0816326530612246</v>
      </c>
      <c r="F19" s="18">
        <f>SUM(F17:F18)</f>
        <v>455000</v>
      </c>
      <c r="G19" s="27">
        <f>100*F19/$F$29</f>
        <v>1.0514506217181308</v>
      </c>
      <c r="H19" s="12" t="s">
        <v>52</v>
      </c>
    </row>
    <row r="20" spans="1:8" s="4" customFormat="1" ht="36" x14ac:dyDescent="0.35">
      <c r="A20" s="32" t="s">
        <v>22</v>
      </c>
      <c r="B20" s="13" t="s">
        <v>49</v>
      </c>
      <c r="C20" s="30" t="s">
        <v>16</v>
      </c>
      <c r="D20" s="22">
        <v>1</v>
      </c>
      <c r="E20" s="15">
        <f>100*D20/$D$29</f>
        <v>1.0204081632653061</v>
      </c>
      <c r="F20" s="17">
        <v>30000</v>
      </c>
      <c r="G20" s="15">
        <f>100*F20/$F$29</f>
        <v>6.9326414618777865E-2</v>
      </c>
      <c r="H20" s="7" t="s">
        <v>34</v>
      </c>
    </row>
    <row r="21" spans="1:8" ht="36" x14ac:dyDescent="0.25">
      <c r="A21" s="34"/>
      <c r="B21" s="14" t="s">
        <v>31</v>
      </c>
      <c r="C21" s="6" t="s">
        <v>17</v>
      </c>
      <c r="D21" s="22">
        <v>5</v>
      </c>
      <c r="E21" s="15">
        <f>100*D21/$D$29</f>
        <v>5.1020408163265305</v>
      </c>
      <c r="F21" s="17">
        <v>90000</v>
      </c>
      <c r="G21" s="15">
        <f>100*F21/$F$29</f>
        <v>0.20797924385633357</v>
      </c>
      <c r="H21" s="6" t="s">
        <v>62</v>
      </c>
    </row>
    <row r="22" spans="1:8" x14ac:dyDescent="0.35">
      <c r="A22" s="9" t="s">
        <v>25</v>
      </c>
      <c r="B22" s="26">
        <v>2</v>
      </c>
      <c r="C22" s="5">
        <v>2</v>
      </c>
      <c r="D22" s="23">
        <f>SUM(D20:D21)</f>
        <v>6</v>
      </c>
      <c r="E22" s="27">
        <f>100*D22/$D$29</f>
        <v>6.1224489795918364</v>
      </c>
      <c r="F22" s="18">
        <f>SUM(F20:F21)</f>
        <v>120000</v>
      </c>
      <c r="G22" s="27">
        <f>100*F22/$F$29</f>
        <v>0.27730565847511146</v>
      </c>
      <c r="H22" s="12" t="s">
        <v>53</v>
      </c>
    </row>
    <row r="23" spans="1:8" s="4" customFormat="1" ht="36" x14ac:dyDescent="0.25">
      <c r="A23" s="32" t="s">
        <v>24</v>
      </c>
      <c r="B23" s="31" t="s">
        <v>50</v>
      </c>
      <c r="C23" s="32" t="s">
        <v>23</v>
      </c>
      <c r="D23" s="22">
        <v>5</v>
      </c>
      <c r="E23" s="15">
        <f>100*D23/$D$29</f>
        <v>5.1020408163265305</v>
      </c>
      <c r="F23" s="17">
        <v>41000</v>
      </c>
      <c r="G23" s="15">
        <f>100*F23/$F$29</f>
        <v>9.4746099978996412E-2</v>
      </c>
      <c r="H23" s="7" t="s">
        <v>38</v>
      </c>
    </row>
    <row r="24" spans="1:8" ht="54" customHeight="1" x14ac:dyDescent="0.25">
      <c r="A24" s="34"/>
      <c r="B24" s="31" t="s">
        <v>54</v>
      </c>
      <c r="C24" s="34"/>
      <c r="D24" s="22">
        <v>1</v>
      </c>
      <c r="E24" s="15">
        <f>100*D24/$D$29</f>
        <v>1.0204081632653061</v>
      </c>
      <c r="F24" s="17">
        <v>5000</v>
      </c>
      <c r="G24" s="15">
        <f>100*F24/$F$29</f>
        <v>1.1554402436462977E-2</v>
      </c>
      <c r="H24" s="7" t="s">
        <v>39</v>
      </c>
    </row>
    <row r="25" spans="1:8" ht="36" customHeight="1" x14ac:dyDescent="0.25">
      <c r="A25" s="37" t="s">
        <v>24</v>
      </c>
      <c r="B25" s="14" t="s">
        <v>55</v>
      </c>
      <c r="C25" s="37" t="s">
        <v>23</v>
      </c>
      <c r="D25" s="22">
        <v>9</v>
      </c>
      <c r="E25" s="15">
        <f>100*D25/$D$29</f>
        <v>9.183673469387756</v>
      </c>
      <c r="F25" s="17">
        <v>225000</v>
      </c>
      <c r="G25" s="15">
        <f>100*F25/$F$29</f>
        <v>0.51994810964083393</v>
      </c>
      <c r="H25" s="7" t="s">
        <v>40</v>
      </c>
    </row>
    <row r="26" spans="1:8" ht="54" customHeight="1" x14ac:dyDescent="0.35">
      <c r="A26" s="38"/>
      <c r="B26" s="13" t="s">
        <v>56</v>
      </c>
      <c r="C26" s="39"/>
      <c r="D26" s="22">
        <v>5</v>
      </c>
      <c r="E26" s="15">
        <f>100*D26/$D$29</f>
        <v>5.1020408163265305</v>
      </c>
      <c r="F26" s="17">
        <v>5000</v>
      </c>
      <c r="G26" s="15">
        <f>100*F26/$F$29</f>
        <v>1.1554402436462977E-2</v>
      </c>
      <c r="H26" s="6" t="s">
        <v>41</v>
      </c>
    </row>
    <row r="27" spans="1:8" ht="36" x14ac:dyDescent="0.25">
      <c r="A27" s="38"/>
      <c r="B27" s="31" t="s">
        <v>50</v>
      </c>
      <c r="C27" s="30" t="s">
        <v>59</v>
      </c>
      <c r="D27" s="22">
        <v>1</v>
      </c>
      <c r="E27" s="15">
        <f>100*D27/$D$29</f>
        <v>1.0204081632653061</v>
      </c>
      <c r="F27" s="17">
        <v>5000</v>
      </c>
      <c r="G27" s="15">
        <f>100*F27/$F$29</f>
        <v>1.1554402436462977E-2</v>
      </c>
      <c r="H27" s="7" t="s">
        <v>35</v>
      </c>
    </row>
    <row r="28" spans="1:8" x14ac:dyDescent="0.25">
      <c r="A28" s="9" t="s">
        <v>25</v>
      </c>
      <c r="B28" s="5">
        <v>4</v>
      </c>
      <c r="C28" s="5">
        <v>2</v>
      </c>
      <c r="D28" s="23">
        <f>SUM(D23:D27)</f>
        <v>21</v>
      </c>
      <c r="E28" s="15">
        <f t="shared" ref="E28" si="2">100*D28/$D$29</f>
        <v>21.428571428571427</v>
      </c>
      <c r="F28" s="18">
        <f>SUM(F23:F27)</f>
        <v>281000</v>
      </c>
      <c r="G28" s="15">
        <f>100*F28/$F$29</f>
        <v>0.64935741692921933</v>
      </c>
      <c r="H28" s="12" t="s">
        <v>57</v>
      </c>
    </row>
    <row r="29" spans="1:8" ht="30" customHeight="1" x14ac:dyDescent="0.25">
      <c r="A29" s="9" t="s">
        <v>26</v>
      </c>
      <c r="B29" s="28">
        <f>SUM(B28,B22,B19,B16,B6,B4)</f>
        <v>19</v>
      </c>
      <c r="C29" s="28">
        <f>SUM(C28,C22,C19,C16,C6,C4)</f>
        <v>13</v>
      </c>
      <c r="D29" s="23">
        <f>SUM(D28,D22,D19,D16,D6,D4)</f>
        <v>98</v>
      </c>
      <c r="E29" s="15">
        <f>100*D29/$D$29</f>
        <v>100</v>
      </c>
      <c r="F29" s="18">
        <f>SUM(F28,F22,F19,F16,F6,F4)</f>
        <v>43273549</v>
      </c>
      <c r="G29" s="15">
        <f>100*F29/$F$29</f>
        <v>100</v>
      </c>
      <c r="H29" s="12" t="s">
        <v>58</v>
      </c>
    </row>
    <row r="30" spans="1:8" s="4" customFormat="1" x14ac:dyDescent="0.25">
      <c r="A30" s="3"/>
      <c r="B30" s="1"/>
      <c r="C30" s="1"/>
      <c r="D30" s="24"/>
      <c r="E30" s="3"/>
      <c r="F30" s="19"/>
      <c r="G30" s="25"/>
      <c r="H30" s="3"/>
    </row>
    <row r="31" spans="1:8" s="4" customFormat="1" x14ac:dyDescent="0.25">
      <c r="A31" s="3"/>
      <c r="B31" s="1"/>
      <c r="C31" s="1"/>
      <c r="D31" s="24"/>
      <c r="E31" s="3"/>
      <c r="F31" s="19"/>
      <c r="G31" s="25"/>
      <c r="H31" s="3"/>
    </row>
  </sheetData>
  <mergeCells count="10">
    <mergeCell ref="A2:A3"/>
    <mergeCell ref="A17:A18"/>
    <mergeCell ref="A7:A12"/>
    <mergeCell ref="A13:A15"/>
    <mergeCell ref="C14:C15"/>
    <mergeCell ref="C12:C13"/>
    <mergeCell ref="C23:C24"/>
    <mergeCell ref="C8:C9"/>
    <mergeCell ref="A20:A21"/>
    <mergeCell ref="A23:A24"/>
  </mergeCells>
  <pageMargins left="0.23622047244094491" right="0.23622047244094491" top="1.2598425196850394" bottom="0.74803149606299213" header="0.31496062992125984" footer="0.31496062992125984"/>
  <pageSetup paperSize="9" firstPageNumber="7" orientation="landscape" useFirstPageNumber="1" r:id="rId1"/>
  <headerFooter>
    <oddHeader>&amp;C&amp;"TH SarabunIT๙,ตัวหนา"&amp;16สรุปโครงการพัฒนาท้องถิ่น กิจกรรมและงบประมาณ
แผนการดำเนินงาน ประจำปีงบประมาณ พ.ศ. 256๘
องค์การบริหารส่วนตำบลวังชมภู&amp;R&amp;"TH SarabunIT๙,ธรรมดา"&amp;16แบบ ผด.01</oddHeader>
    <oddFooter>&amp;C&amp;"TH SarabunIT๙,ธรรมดา"&amp;16หน้าที่ &amp;P&amp;R&amp;"TH SarabunIT๙,ธรรมดา"&amp;16ผด.01.xlsx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ผด.01</vt:lpstr>
      <vt:lpstr>Sheet2</vt:lpstr>
      <vt:lpstr>Sheet3</vt:lpstr>
      <vt:lpstr>ผด.01!Print_Titles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Enjoy0863</dc:creator>
  <cp:lastModifiedBy>NONGLUCK DONGKUNJUN</cp:lastModifiedBy>
  <cp:lastPrinted>2024-10-10T08:30:31Z</cp:lastPrinted>
  <dcterms:created xsi:type="dcterms:W3CDTF">2023-10-08T05:55:50Z</dcterms:created>
  <dcterms:modified xsi:type="dcterms:W3CDTF">2024-10-10T08:30:32Z</dcterms:modified>
</cp:coreProperties>
</file>